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NOVIEMBRE 2018\PENDIENTE ESTADO FINANCIERO MENSUAL NOVIEMBRE 2018\"/>
    </mc:Choice>
  </mc:AlternateContent>
  <bookViews>
    <workbookView xWindow="0" yWindow="0" windowWidth="20490" windowHeight="7455"/>
  </bookViews>
  <sheets>
    <sheet name="Hoja1" sheetId="6" r:id="rId1"/>
  </sheets>
  <calcPr calcId="152511"/>
</workbook>
</file>

<file path=xl/calcChain.xml><?xml version="1.0" encoding="utf-8"?>
<calcChain xmlns="http://schemas.openxmlformats.org/spreadsheetml/2006/main">
  <c r="G50" i="6" l="1"/>
  <c r="G46" i="6"/>
  <c r="G44" i="6"/>
  <c r="G38" i="6"/>
  <c r="G25" i="6"/>
  <c r="G11" i="6"/>
  <c r="G5" i="6"/>
  <c r="C50" i="6"/>
  <c r="C33" i="6"/>
  <c r="C30" i="6"/>
  <c r="C28" i="6"/>
  <c r="C25" i="6"/>
  <c r="C9" i="6"/>
  <c r="C5" i="6"/>
  <c r="G33" i="6"/>
  <c r="G32" i="6"/>
  <c r="G28" i="6"/>
  <c r="G22" i="6"/>
  <c r="G18" i="6"/>
  <c r="G15" i="6"/>
  <c r="G8" i="6"/>
  <c r="G7" i="6"/>
</calcChain>
</file>

<file path=xl/sharedStrings.xml><?xml version="1.0" encoding="utf-8"?>
<sst xmlns="http://schemas.openxmlformats.org/spreadsheetml/2006/main" count="84" uniqueCount="82">
  <si>
    <t>MUNICIPIO DE SAN JUANITO DE ESCOBEDO JALISCO</t>
  </si>
  <si>
    <t xml:space="preserve">RELACION DE INGRESOS </t>
  </si>
  <si>
    <t>DEL MES DE OCTUBRE DE 2018</t>
  </si>
  <si>
    <t>C  O  N  C  E  P  T  O</t>
  </si>
  <si>
    <t>PELEAS DE GALLOS PALENQUES</t>
  </si>
  <si>
    <t>PREDIOS URBANOS</t>
  </si>
  <si>
    <t>ADQUISICION DE DEPARTAMENTOS, VIVIENDAS Y CASA PARA HABITACION</t>
  </si>
  <si>
    <t>PUESTOS PERMANENTES Y EVENTUALES</t>
  </si>
  <si>
    <t>VENTA DE GAVETAS A PERPETUIDAD</t>
  </si>
  <si>
    <t>LICENCIAS, PERMISOS DE GIROS CON VENTA DE BEBIDAS ALACOHOLICAS</t>
  </si>
  <si>
    <t>LICENCIAS, PERMISOS DE OTROS CONCEPTOS DISTINTOS A LOS ANTERIORES</t>
  </si>
  <si>
    <t>DESIGNACION DE NUMERO OFICIAL</t>
  </si>
  <si>
    <t>AUTORIZACIN PARA CONSTRUCCION EN LA VIA PUBLICA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</si>
  <si>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</si>
  <si>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</si>
  <si>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</si>
  <si>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</si>
  <si>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</si>
  <si>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EXPEDICION DE CERTIFICADOS, CERTIFICACIONES Y CONSTANCIAS</t>
  </si>
  <si>
    <t>CERTIFICACIONES CATASTRALES</t>
  </si>
  <si>
    <t>REVISION Y AUTORIZACION DE AVALUOS</t>
  </si>
  <si>
    <t>FORMAS Y EDICIONES IMPRESAS</t>
  </si>
  <si>
    <t>OTROS PRODUCTOS NO ESPECIFICADOS</t>
  </si>
  <si>
    <t>APROVECHAMIENTOS</t>
  </si>
  <si>
    <t>INFRACCIONES</t>
  </si>
  <si>
    <t>FEDERALES</t>
  </si>
  <si>
    <t>ESTATALES</t>
  </si>
  <si>
    <t>DEL FONDO DE INFRAESTRUCTURA SOCIAL MUNICIPAL</t>
  </si>
  <si>
    <t>DEL FONDO DE FORTALECIMIENTO MUNICIPAL</t>
  </si>
  <si>
    <t>TOTAL</t>
  </si>
  <si>
    <t>I M P U E S T O S</t>
  </si>
  <si>
    <t>D E R E C H O S</t>
  </si>
  <si>
    <t>P R O D U C T O S</t>
  </si>
  <si>
    <t>P A R T I C I P A C I O N E S</t>
  </si>
  <si>
    <t>A P O R T A C I O N E S</t>
  </si>
  <si>
    <t>LICENCIAS, PERMISOS DE GIROS CON  SERVICIO DE  DE BEBIDAS ALCOHOLICAS</t>
  </si>
  <si>
    <t>SERVICIOS PERSONALES</t>
  </si>
  <si>
    <t>DIETAS</t>
  </si>
  <si>
    <t>SUELDOS BASE PERSONAL PERMANENTE</t>
  </si>
  <si>
    <t>SUELDOS BASE PERSONASL EVENTUAL</t>
  </si>
  <si>
    <t>HORAS EXTRAORDINARIAS</t>
  </si>
  <si>
    <t>INDEMNIZACIONES</t>
  </si>
  <si>
    <t>MATERIALES Y SUMINISTROS</t>
  </si>
  <si>
    <t>MATERIALES, UTILES Y EQUIPOS MENORES DE OFICINA</t>
  </si>
  <si>
    <t>MATERIALES PARA EL REGISTRO E IDENTIFICACION DE BIENES Y PERSONAS</t>
  </si>
  <si>
    <t>MATERIAL DE LIMPIEZA</t>
  </si>
  <si>
    <t>PRODUCTOS ALIMENTICIOS PARA PERSONAS</t>
  </si>
  <si>
    <t>UTENCILIOS PARA EL SERVICIO DE LA ALIMENTACION</t>
  </si>
  <si>
    <t>PRODUCTOS MINERALES NO METALICOS</t>
  </si>
  <si>
    <t>MATERIAL ELECTRICO Y ELECTRONICO</t>
  </si>
  <si>
    <t>FERTILIZANTES, PESTICIDAS Y OTROS AGROQUIMICOS</t>
  </si>
  <si>
    <t>OTROS PRODUCTOS QUIMICOS</t>
  </si>
  <si>
    <t>COMBUSTIBLES Y LUBRICANTES</t>
  </si>
  <si>
    <t>REFACCIONES Y ACCESORIOS MENORES DE EQUIPO DE TRANSPORTE</t>
  </si>
  <si>
    <t>REFACCIONES Y ACCESORIOS MENORES DE MAQUINARIA Y OTROS EQUIPOS</t>
  </si>
  <si>
    <t>SERVICIOS GENERALES</t>
  </si>
  <si>
    <t>AGUA</t>
  </si>
  <si>
    <t>ENERGIA ELECTRICA</t>
  </si>
  <si>
    <t>TELEFONIA TRADICIONAL</t>
  </si>
  <si>
    <t>ARRENDAMIENTO DE EDIFICIOS</t>
  </si>
  <si>
    <t>ARRENDAMIENTO DE MAQUINARIA, OTROS EQUIPOA Y HERRAMIENTAS</t>
  </si>
  <si>
    <t>FLETES Y MANIOBRAS</t>
  </si>
  <si>
    <t>SERVICIOS FINANCIEROS Y BANCARIOS</t>
  </si>
  <si>
    <t>REPARACION Y MANTENIMIENTO DE EQUIPO DE TRANSPORTE</t>
  </si>
  <si>
    <t>DIFUSION POR RADIO, TELEVISION Y OTROS MEDIOS DE MENSAJES</t>
  </si>
  <si>
    <t>VIATICOS EN EL PAIS</t>
  </si>
  <si>
    <t>GASTOS DE ORDEN SOCIAL Y CULTURAL</t>
  </si>
  <si>
    <t>IMPUESTOS Y DERECHOS</t>
  </si>
  <si>
    <t>TRANSFERENCIAS SUBSIDIOS Y OTRAS AYUDAS</t>
  </si>
  <si>
    <t>TRANSFERENCIAS AL DIF MUNICIPAL</t>
  </si>
  <si>
    <t>AYUDAS SOCIALES A PERSONAS</t>
  </si>
  <si>
    <t>AYUDAS SOCIALES A INSTITUCIONES DE ENSEÑANZA</t>
  </si>
  <si>
    <t>JUBILACIONES</t>
  </si>
  <si>
    <t>TRANSFERENCIAS A FIDEICOMISOS DEL PODER EJECUTIVO</t>
  </si>
  <si>
    <t>DEUDA PUBLICA</t>
  </si>
  <si>
    <t>INVERSION PUBLICA</t>
  </si>
  <si>
    <t>AMORTIZACION DE LA DEUDA PUBLICA</t>
  </si>
  <si>
    <t>INTERESES DE LA DEUDA PUBLICA</t>
  </si>
  <si>
    <t>CONSTRUCCION DE OBRAS DE URBANIZACION</t>
  </si>
  <si>
    <t>INGRESO</t>
  </si>
  <si>
    <t>EGRESO</t>
  </si>
  <si>
    <t>MEDICINAS Y PRODUCTOS FARMACEUTICOS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</si>
</sst>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7"/>
      <color theme="9" tint="0.39997558519241921"/>
      <name val="Calibri"/>
      <family val="2"/>
      <scheme val="minor"/>
    </font>
    <font>
      <b/>
      <u/>
      <sz val="7"/>
      <color theme="1"/>
      <name val="Calibri"/>
      <family val="2"/>
      <scheme val="minor"/>
    </font>
    <font>
      <b/>
      <sz val="7"/>
      <color theme="9" tint="0.39997558519241921"/>
      <name val="Calibri"/>
      <family val="2"/>
      <scheme val="minor"/>
    </font>
    <font>
      <sz val="7"/>
      <color theme="9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NumberFormat="1" applyFon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left"/>
    </xf>
    <xf numFmtId="43" fontId="7" fillId="2" borderId="3" xfId="0" applyNumberFormat="1" applyFont="1" applyFill="1" applyBorder="1"/>
    <xf numFmtId="0" fontId="2" fillId="0" borderId="10" xfId="1" applyNumberFormat="1" applyFont="1" applyFill="1" applyBorder="1"/>
    <xf numFmtId="0" fontId="6" fillId="3" borderId="3" xfId="0" applyFont="1" applyFill="1" applyBorder="1" applyAlignment="1">
      <alignment horizontal="left"/>
    </xf>
    <xf numFmtId="43" fontId="4" fillId="3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2" fillId="0" borderId="10" xfId="0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43" fontId="4" fillId="0" borderId="3" xfId="1" applyFont="1" applyBorder="1" applyAlignment="1">
      <alignment wrapText="1"/>
    </xf>
    <xf numFmtId="0" fontId="2" fillId="0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wrapText="1"/>
    </xf>
    <xf numFmtId="43" fontId="7" fillId="2" borderId="3" xfId="0" applyNumberFormat="1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43" fontId="4" fillId="3" borderId="3" xfId="1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0" xfId="1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right"/>
    </xf>
    <xf numFmtId="0" fontId="2" fillId="0" borderId="11" xfId="0" applyNumberFormat="1" applyFont="1" applyFill="1" applyBorder="1"/>
    <xf numFmtId="0" fontId="3" fillId="2" borderId="4" xfId="0" applyFont="1" applyFill="1" applyBorder="1" applyAlignment="1">
      <alignment horizontal="right"/>
    </xf>
    <xf numFmtId="43" fontId="3" fillId="2" borderId="4" xfId="1" applyFont="1" applyFill="1" applyBorder="1"/>
    <xf numFmtId="0" fontId="2" fillId="0" borderId="0" xfId="0" applyFont="1"/>
    <xf numFmtId="43" fontId="2" fillId="0" borderId="0" xfId="0" applyNumberFormat="1" applyFont="1"/>
    <xf numFmtId="0" fontId="2" fillId="0" borderId="0" xfId="0" applyNumberFormat="1" applyFont="1"/>
    <xf numFmtId="0" fontId="3" fillId="2" borderId="13" xfId="0" applyFont="1" applyFill="1" applyBorder="1" applyAlignment="1">
      <alignment horizontal="center"/>
    </xf>
    <xf numFmtId="43" fontId="4" fillId="3" borderId="0" xfId="0" applyNumberFormat="1" applyFont="1" applyFill="1" applyBorder="1" applyAlignment="1">
      <alignment horizontal="center"/>
    </xf>
    <xf numFmtId="43" fontId="4" fillId="0" borderId="0" xfId="1" applyFont="1" applyBorder="1" applyAlignment="1">
      <alignment wrapText="1"/>
    </xf>
    <xf numFmtId="43" fontId="4" fillId="3" borderId="0" xfId="1" applyFont="1" applyFill="1" applyBorder="1" applyAlignment="1">
      <alignment wrapText="1"/>
    </xf>
    <xf numFmtId="43" fontId="3" fillId="2" borderId="6" xfId="1" applyFont="1" applyFill="1" applyBorder="1"/>
    <xf numFmtId="0" fontId="5" fillId="2" borderId="5" xfId="0" applyFont="1" applyFill="1" applyBorder="1" applyAlignment="1">
      <alignment horizontal="center"/>
    </xf>
    <xf numFmtId="43" fontId="5" fillId="2" borderId="3" xfId="1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B9" sqref="B9"/>
    </sheetView>
  </sheetViews>
  <sheetFormatPr baseColWidth="10" defaultRowHeight="15" x14ac:dyDescent="0.25"/>
  <cols>
    <col min="1" max="1" width="5.140625" style="2" customWidth="1"/>
    <col min="2" max="2" width="34.42578125" customWidth="1"/>
    <col min="3" max="3" width="11.5703125" customWidth="1"/>
    <col min="4" max="4" width="1.42578125" customWidth="1"/>
    <col min="5" max="5" width="3.7109375" style="3" customWidth="1"/>
    <col min="6" max="6" width="36.7109375" customWidth="1"/>
    <col min="7" max="7" width="12.28515625" customWidth="1"/>
  </cols>
  <sheetData>
    <row r="1" spans="1:7" x14ac:dyDescent="0.25">
      <c r="A1" s="4"/>
      <c r="B1" s="47" t="s">
        <v>0</v>
      </c>
      <c r="C1" s="48"/>
      <c r="D1" s="48"/>
      <c r="E1" s="48"/>
      <c r="F1" s="48"/>
      <c r="G1" s="48"/>
    </row>
    <row r="2" spans="1:7" x14ac:dyDescent="0.25">
      <c r="A2" s="4"/>
      <c r="B2" s="49" t="s">
        <v>1</v>
      </c>
      <c r="C2" s="50"/>
      <c r="D2" s="50"/>
      <c r="E2" s="50"/>
      <c r="F2" s="50"/>
      <c r="G2" s="50"/>
    </row>
    <row r="3" spans="1:7" x14ac:dyDescent="0.25">
      <c r="A3" s="4"/>
      <c r="B3" s="51" t="s">
        <v>2</v>
      </c>
      <c r="C3" s="52"/>
      <c r="D3" s="50"/>
      <c r="E3" s="52"/>
      <c r="F3" s="52"/>
      <c r="G3" s="52"/>
    </row>
    <row r="4" spans="1:7" x14ac:dyDescent="0.25">
      <c r="A4" s="5"/>
      <c r="B4" s="6" t="s">
        <v>3</v>
      </c>
      <c r="C4" s="38" t="s">
        <v>79</v>
      </c>
      <c r="D4" s="43"/>
      <c r="E4" s="7"/>
      <c r="F4" s="8" t="s">
        <v>3</v>
      </c>
      <c r="G4" s="9" t="s">
        <v>80</v>
      </c>
    </row>
    <row r="5" spans="1:7" x14ac:dyDescent="0.25">
      <c r="A5" s="10"/>
      <c r="B5" s="11" t="s">
        <v>30</v>
      </c>
      <c r="C5" s="39">
        <f>SUM(C6:C8)</f>
        <v>59302.93</v>
      </c>
      <c r="D5" s="12"/>
      <c r="E5" s="13">
        <v>1000</v>
      </c>
      <c r="F5" s="14" t="s">
        <v>36</v>
      </c>
      <c r="G5" s="15">
        <f>SUM(G6:G10)</f>
        <v>1186261.6900000002</v>
      </c>
    </row>
    <row r="6" spans="1:7" s="1" customFormat="1" x14ac:dyDescent="0.25">
      <c r="A6" s="16">
        <v>11130</v>
      </c>
      <c r="B6" s="17" t="s">
        <v>4</v>
      </c>
      <c r="C6" s="40">
        <v>4000</v>
      </c>
      <c r="D6" s="18"/>
      <c r="E6" s="19">
        <v>1111</v>
      </c>
      <c r="F6" s="20" t="s">
        <v>37</v>
      </c>
      <c r="G6" s="21">
        <v>200260</v>
      </c>
    </row>
    <row r="7" spans="1:7" s="1" customFormat="1" x14ac:dyDescent="0.25">
      <c r="A7" s="22">
        <v>12120</v>
      </c>
      <c r="B7" s="17" t="s">
        <v>5</v>
      </c>
      <c r="C7" s="40">
        <v>15314.4</v>
      </c>
      <c r="D7" s="18"/>
      <c r="E7" s="19">
        <v>1131</v>
      </c>
      <c r="F7" s="20" t="s">
        <v>38</v>
      </c>
      <c r="G7" s="21">
        <f>179256.31+354572.75</f>
        <v>533829.06000000006</v>
      </c>
    </row>
    <row r="8" spans="1:7" s="1" customFormat="1" ht="19.5" x14ac:dyDescent="0.25">
      <c r="A8" s="16">
        <v>12210</v>
      </c>
      <c r="B8" s="17" t="s">
        <v>6</v>
      </c>
      <c r="C8" s="40">
        <v>39988.53</v>
      </c>
      <c r="D8" s="18"/>
      <c r="E8" s="19">
        <v>1221</v>
      </c>
      <c r="F8" s="20" t="s">
        <v>39</v>
      </c>
      <c r="G8" s="21">
        <f>1727.26+290461.82</f>
        <v>292189.08</v>
      </c>
    </row>
    <row r="9" spans="1:7" s="1" customFormat="1" x14ac:dyDescent="0.25">
      <c r="A9" s="16"/>
      <c r="B9" s="23" t="s">
        <v>31</v>
      </c>
      <c r="C9" s="41">
        <f>SUM(C10:C24)</f>
        <v>92390.200000000012</v>
      </c>
      <c r="D9" s="24"/>
      <c r="E9" s="19">
        <v>1331</v>
      </c>
      <c r="F9" s="20" t="s">
        <v>40</v>
      </c>
      <c r="G9" s="21">
        <v>39700.550000000003</v>
      </c>
    </row>
    <row r="10" spans="1:7" s="1" customFormat="1" x14ac:dyDescent="0.25">
      <c r="A10" s="22">
        <v>41120</v>
      </c>
      <c r="B10" s="17" t="s">
        <v>7</v>
      </c>
      <c r="C10" s="40">
        <v>45914</v>
      </c>
      <c r="D10" s="18"/>
      <c r="E10" s="19">
        <v>1521</v>
      </c>
      <c r="F10" s="20" t="s">
        <v>41</v>
      </c>
      <c r="G10" s="21">
        <v>120283</v>
      </c>
    </row>
    <row r="11" spans="1:7" s="1" customFormat="1" x14ac:dyDescent="0.25">
      <c r="A11" s="22">
        <v>41310</v>
      </c>
      <c r="B11" s="17" t="s">
        <v>8</v>
      </c>
      <c r="C11" s="40">
        <v>1580</v>
      </c>
      <c r="D11" s="18"/>
      <c r="E11" s="19"/>
      <c r="F11" s="25" t="s">
        <v>42</v>
      </c>
      <c r="G11" s="26">
        <f>SUM(G12:G24)</f>
        <v>264042.71999999997</v>
      </c>
    </row>
    <row r="12" spans="1:7" s="1" customFormat="1" ht="19.5" x14ac:dyDescent="0.25">
      <c r="A12" s="22">
        <v>43012</v>
      </c>
      <c r="B12" s="17" t="s">
        <v>9</v>
      </c>
      <c r="C12" s="40">
        <v>666</v>
      </c>
      <c r="D12" s="18"/>
      <c r="E12" s="19">
        <v>2111</v>
      </c>
      <c r="F12" s="20" t="s">
        <v>43</v>
      </c>
      <c r="G12" s="21">
        <v>8860.01</v>
      </c>
    </row>
    <row r="13" spans="1:7" s="1" customFormat="1" ht="19.5" x14ac:dyDescent="0.25">
      <c r="A13" s="22">
        <v>43030</v>
      </c>
      <c r="B13" s="17" t="s">
        <v>35</v>
      </c>
      <c r="C13" s="40">
        <v>219</v>
      </c>
      <c r="D13" s="18"/>
      <c r="E13" s="19">
        <v>2181</v>
      </c>
      <c r="F13" s="20" t="s">
        <v>44</v>
      </c>
      <c r="G13" s="21">
        <v>4630</v>
      </c>
    </row>
    <row r="14" spans="1:7" s="1" customFormat="1" ht="19.5" x14ac:dyDescent="0.25">
      <c r="A14" s="16">
        <v>43130</v>
      </c>
      <c r="B14" s="17" t="s">
        <v>10</v>
      </c>
      <c r="C14" s="40">
        <v>2322</v>
      </c>
      <c r="D14" s="18"/>
      <c r="E14" s="19">
        <v>2161</v>
      </c>
      <c r="F14" s="20" t="s">
        <v>45</v>
      </c>
      <c r="G14" s="21">
        <v>5380.79</v>
      </c>
    </row>
    <row r="15" spans="1:7" s="1" customFormat="1" x14ac:dyDescent="0.25">
      <c r="A15" s="22">
        <v>43041</v>
      </c>
      <c r="B15" s="17" t="s">
        <v>11</v>
      </c>
      <c r="C15" s="40">
        <v>396</v>
      </c>
      <c r="D15" s="18"/>
      <c r="E15" s="19">
        <v>2211</v>
      </c>
      <c r="F15" s="20" t="s">
        <v>46</v>
      </c>
      <c r="G15" s="21">
        <f>3896.8+9486.48</f>
        <v>13383.279999999999</v>
      </c>
    </row>
    <row r="16" spans="1:7" s="1" customFormat="1" ht="19.5" x14ac:dyDescent="0.25">
      <c r="A16" s="16">
        <v>4363</v>
      </c>
      <c r="B16" s="17" t="s">
        <v>12</v>
      </c>
      <c r="C16" s="40">
        <v>3539.4</v>
      </c>
      <c r="D16" s="18"/>
      <c r="E16" s="19">
        <v>2231</v>
      </c>
      <c r="F16" s="20" t="s">
        <v>47</v>
      </c>
      <c r="G16" s="21">
        <v>1054.3699999999999</v>
      </c>
    </row>
    <row r="17" spans="1:7" s="1" customFormat="1" x14ac:dyDescent="0.25">
      <c r="A17" s="22">
        <v>43070</v>
      </c>
      <c r="B17" s="17" t="s">
        <v>13</v>
      </c>
      <c r="C17" s="40">
        <v>246</v>
      </c>
      <c r="D17" s="18"/>
      <c r="E17" s="19">
        <v>2411</v>
      </c>
      <c r="F17" s="20" t="s">
        <v>48</v>
      </c>
      <c r="G17" s="21">
        <v>14152</v>
      </c>
    </row>
    <row r="18" spans="1:7" s="1" customFormat="1" x14ac:dyDescent="0.25">
      <c r="A18" s="22">
        <v>43090</v>
      </c>
      <c r="B18" s="17" t="s">
        <v>14</v>
      </c>
      <c r="C18" s="40">
        <v>7799.18</v>
      </c>
      <c r="D18" s="18"/>
      <c r="E18" s="19">
        <v>2461</v>
      </c>
      <c r="F18" s="20" t="s">
        <v>49</v>
      </c>
      <c r="G18" s="21">
        <f>520</f>
        <v>520</v>
      </c>
    </row>
    <row r="19" spans="1:7" s="1" customFormat="1" ht="19.5" x14ac:dyDescent="0.25">
      <c r="A19" s="22">
        <v>43094</v>
      </c>
      <c r="B19" s="17" t="s">
        <v>15</v>
      </c>
      <c r="C19" s="40">
        <v>2025.76</v>
      </c>
      <c r="D19" s="18"/>
      <c r="E19" s="19">
        <v>2521</v>
      </c>
      <c r="F19" s="20" t="s">
        <v>50</v>
      </c>
      <c r="G19" s="21">
        <v>1110</v>
      </c>
    </row>
    <row r="20" spans="1:7" s="1" customFormat="1" ht="19.5" x14ac:dyDescent="0.25">
      <c r="A20" s="22">
        <v>43095</v>
      </c>
      <c r="B20" s="17" t="s">
        <v>16</v>
      </c>
      <c r="C20" s="40">
        <v>303.86</v>
      </c>
      <c r="D20" s="18"/>
      <c r="E20" s="19">
        <v>2531</v>
      </c>
      <c r="F20" s="20" t="s">
        <v>81</v>
      </c>
      <c r="G20" s="21">
        <v>928</v>
      </c>
    </row>
    <row r="21" spans="1:7" s="1" customFormat="1" x14ac:dyDescent="0.25">
      <c r="A21" s="22">
        <v>43110</v>
      </c>
      <c r="B21" s="17" t="s">
        <v>17</v>
      </c>
      <c r="C21" s="40">
        <v>10429</v>
      </c>
      <c r="D21" s="18"/>
      <c r="E21" s="19">
        <v>2591</v>
      </c>
      <c r="F21" s="20" t="s">
        <v>51</v>
      </c>
      <c r="G21" s="21">
        <v>1392</v>
      </c>
    </row>
    <row r="22" spans="1:7" s="1" customFormat="1" ht="19.5" x14ac:dyDescent="0.25">
      <c r="A22" s="22">
        <v>43310</v>
      </c>
      <c r="B22" s="17" t="s">
        <v>18</v>
      </c>
      <c r="C22" s="40">
        <v>14195</v>
      </c>
      <c r="D22" s="18"/>
      <c r="E22" s="19">
        <v>2611</v>
      </c>
      <c r="F22" s="20" t="s">
        <v>52</v>
      </c>
      <c r="G22" s="21">
        <f>47235+155167.25</f>
        <v>202402.25</v>
      </c>
    </row>
    <row r="23" spans="1:7" s="1" customFormat="1" ht="19.5" x14ac:dyDescent="0.25">
      <c r="A23" s="22">
        <v>43420</v>
      </c>
      <c r="B23" s="17" t="s">
        <v>19</v>
      </c>
      <c r="C23" s="40">
        <v>1675</v>
      </c>
      <c r="D23" s="18"/>
      <c r="E23" s="19">
        <v>2961</v>
      </c>
      <c r="F23" s="20" t="s">
        <v>53</v>
      </c>
      <c r="G23" s="21">
        <v>5600.02</v>
      </c>
    </row>
    <row r="24" spans="1:7" s="1" customFormat="1" ht="19.5" x14ac:dyDescent="0.25">
      <c r="A24" s="22">
        <v>43424</v>
      </c>
      <c r="B24" s="17" t="s">
        <v>20</v>
      </c>
      <c r="C24" s="40">
        <v>1080</v>
      </c>
      <c r="D24" s="18"/>
      <c r="E24" s="19">
        <v>2981</v>
      </c>
      <c r="F24" s="20" t="s">
        <v>54</v>
      </c>
      <c r="G24" s="21">
        <v>4630</v>
      </c>
    </row>
    <row r="25" spans="1:7" s="1" customFormat="1" x14ac:dyDescent="0.25">
      <c r="A25" s="16"/>
      <c r="B25" s="23" t="s">
        <v>32</v>
      </c>
      <c r="C25" s="41">
        <f>SUM(C26:C27)</f>
        <v>12769.96</v>
      </c>
      <c r="D25" s="24"/>
      <c r="E25" s="19">
        <v>3000</v>
      </c>
      <c r="F25" s="25" t="s">
        <v>55</v>
      </c>
      <c r="G25" s="26">
        <f>SUM(G26:G37)</f>
        <v>662281.66</v>
      </c>
    </row>
    <row r="26" spans="1:7" s="1" customFormat="1" x14ac:dyDescent="0.25">
      <c r="A26" s="22">
        <v>51991</v>
      </c>
      <c r="B26" s="17" t="s">
        <v>21</v>
      </c>
      <c r="C26" s="40">
        <v>9869</v>
      </c>
      <c r="D26" s="18"/>
      <c r="E26" s="19">
        <v>3121</v>
      </c>
      <c r="F26" s="20" t="s">
        <v>56</v>
      </c>
      <c r="G26" s="21">
        <v>2261.04</v>
      </c>
    </row>
    <row r="27" spans="1:7" s="1" customFormat="1" x14ac:dyDescent="0.25">
      <c r="A27" s="22">
        <v>51999</v>
      </c>
      <c r="B27" s="17" t="s">
        <v>22</v>
      </c>
      <c r="C27" s="40">
        <v>2900.96</v>
      </c>
      <c r="D27" s="18"/>
      <c r="E27" s="19">
        <v>3141</v>
      </c>
      <c r="F27" s="20" t="s">
        <v>58</v>
      </c>
      <c r="G27" s="21">
        <v>4743</v>
      </c>
    </row>
    <row r="28" spans="1:7" s="1" customFormat="1" x14ac:dyDescent="0.25">
      <c r="A28" s="16"/>
      <c r="B28" s="23" t="s">
        <v>23</v>
      </c>
      <c r="C28" s="41">
        <f>SUM(C29)</f>
        <v>6700</v>
      </c>
      <c r="D28" s="24"/>
      <c r="E28" s="19">
        <v>3111</v>
      </c>
      <c r="F28" s="20" t="s">
        <v>57</v>
      </c>
      <c r="G28" s="21">
        <f>143817+330542</f>
        <v>474359</v>
      </c>
    </row>
    <row r="29" spans="1:7" s="1" customFormat="1" x14ac:dyDescent="0.25">
      <c r="A29" s="22">
        <v>61210</v>
      </c>
      <c r="B29" s="17" t="s">
        <v>24</v>
      </c>
      <c r="C29" s="40">
        <v>6700</v>
      </c>
      <c r="D29" s="18"/>
      <c r="E29" s="19">
        <v>3221</v>
      </c>
      <c r="F29" s="20" t="s">
        <v>59</v>
      </c>
      <c r="G29" s="21">
        <v>800</v>
      </c>
    </row>
    <row r="30" spans="1:7" s="1" customFormat="1" ht="19.5" x14ac:dyDescent="0.25">
      <c r="A30" s="16"/>
      <c r="B30" s="23" t="s">
        <v>33</v>
      </c>
      <c r="C30" s="41">
        <f>SUM(C31:C32)</f>
        <v>2974169.17</v>
      </c>
      <c r="D30" s="24"/>
      <c r="E30" s="19">
        <v>3261</v>
      </c>
      <c r="F30" s="20" t="s">
        <v>60</v>
      </c>
      <c r="G30" s="21">
        <v>17632</v>
      </c>
    </row>
    <row r="31" spans="1:7" s="1" customFormat="1" x14ac:dyDescent="0.25">
      <c r="A31" s="22">
        <v>81110</v>
      </c>
      <c r="B31" s="17" t="s">
        <v>25</v>
      </c>
      <c r="C31" s="40">
        <v>2970884.77</v>
      </c>
      <c r="D31" s="18"/>
      <c r="E31" s="19">
        <v>3471</v>
      </c>
      <c r="F31" s="20" t="s">
        <v>61</v>
      </c>
      <c r="G31" s="21">
        <v>12300</v>
      </c>
    </row>
    <row r="32" spans="1:7" s="1" customFormat="1" x14ac:dyDescent="0.25">
      <c r="A32" s="22">
        <v>81120</v>
      </c>
      <c r="B32" s="17" t="s">
        <v>26</v>
      </c>
      <c r="C32" s="40">
        <v>3284.4</v>
      </c>
      <c r="D32" s="18"/>
      <c r="E32" s="19">
        <v>3411</v>
      </c>
      <c r="F32" s="20" t="s">
        <v>62</v>
      </c>
      <c r="G32" s="21">
        <f>1796.2+296.96+74.24</f>
        <v>2167.3999999999996</v>
      </c>
    </row>
    <row r="33" spans="1:7" s="1" customFormat="1" ht="19.5" x14ac:dyDescent="0.25">
      <c r="A33" s="16"/>
      <c r="B33" s="23" t="s">
        <v>34</v>
      </c>
      <c r="C33" s="41">
        <f>SUM(C34:C35)</f>
        <v>876402.01</v>
      </c>
      <c r="D33" s="24"/>
      <c r="E33" s="19">
        <v>3551</v>
      </c>
      <c r="F33" s="20" t="s">
        <v>63</v>
      </c>
      <c r="G33" s="21">
        <f>4194.8+29690.42</f>
        <v>33885.22</v>
      </c>
    </row>
    <row r="34" spans="1:7" s="1" customFormat="1" ht="19.5" x14ac:dyDescent="0.25">
      <c r="A34" s="22">
        <v>82110</v>
      </c>
      <c r="B34" s="17" t="s">
        <v>27</v>
      </c>
      <c r="C34" s="40">
        <v>394474.12</v>
      </c>
      <c r="D34" s="18"/>
      <c r="E34" s="19">
        <v>3611</v>
      </c>
      <c r="F34" s="20" t="s">
        <v>64</v>
      </c>
      <c r="G34" s="21">
        <v>928</v>
      </c>
    </row>
    <row r="35" spans="1:7" s="1" customFormat="1" ht="19.5" x14ac:dyDescent="0.25">
      <c r="A35" s="22">
        <v>82130</v>
      </c>
      <c r="B35" s="17" t="s">
        <v>28</v>
      </c>
      <c r="C35" s="40">
        <v>481927.89</v>
      </c>
      <c r="D35" s="18"/>
      <c r="E35" s="19">
        <v>3751</v>
      </c>
      <c r="F35" s="20" t="s">
        <v>65</v>
      </c>
      <c r="G35" s="21">
        <v>914</v>
      </c>
    </row>
    <row r="36" spans="1:7" s="1" customFormat="1" x14ac:dyDescent="0.25">
      <c r="A36" s="16"/>
      <c r="B36" s="17"/>
      <c r="C36" s="40"/>
      <c r="D36" s="18"/>
      <c r="E36" s="19">
        <v>3811</v>
      </c>
      <c r="F36" s="20" t="s">
        <v>66</v>
      </c>
      <c r="G36" s="21">
        <v>88196</v>
      </c>
    </row>
    <row r="37" spans="1:7" s="1" customFormat="1" x14ac:dyDescent="0.25">
      <c r="A37" s="16"/>
      <c r="B37" s="27"/>
      <c r="C37" s="28"/>
      <c r="D37" s="44"/>
      <c r="E37" s="29">
        <v>3821</v>
      </c>
      <c r="F37" s="20" t="s">
        <v>67</v>
      </c>
      <c r="G37" s="21">
        <v>24096</v>
      </c>
    </row>
    <row r="38" spans="1:7" s="1" customFormat="1" ht="19.5" x14ac:dyDescent="0.25">
      <c r="A38" s="16"/>
      <c r="B38" s="27"/>
      <c r="C38" s="28"/>
      <c r="D38" s="45"/>
      <c r="E38" s="19">
        <v>4000</v>
      </c>
      <c r="F38" s="25" t="s">
        <v>68</v>
      </c>
      <c r="G38" s="26">
        <f>SUM(G39:G43)</f>
        <v>106113.24</v>
      </c>
    </row>
    <row r="39" spans="1:7" s="1" customFormat="1" x14ac:dyDescent="0.25">
      <c r="A39" s="16"/>
      <c r="B39" s="27"/>
      <c r="C39" s="28"/>
      <c r="D39" s="45"/>
      <c r="E39" s="19">
        <v>5000</v>
      </c>
      <c r="F39" s="20" t="s">
        <v>69</v>
      </c>
      <c r="G39" s="21">
        <v>75920</v>
      </c>
    </row>
    <row r="40" spans="1:7" s="1" customFormat="1" x14ac:dyDescent="0.25">
      <c r="A40" s="16"/>
      <c r="B40" s="27"/>
      <c r="C40" s="28"/>
      <c r="D40" s="45"/>
      <c r="E40" s="19">
        <v>4211</v>
      </c>
      <c r="F40" s="20" t="s">
        <v>70</v>
      </c>
      <c r="G40" s="21">
        <v>4530</v>
      </c>
    </row>
    <row r="41" spans="1:7" s="1" customFormat="1" ht="19.5" x14ac:dyDescent="0.25">
      <c r="A41" s="16"/>
      <c r="B41" s="27"/>
      <c r="C41" s="28"/>
      <c r="D41" s="45"/>
      <c r="E41" s="19">
        <v>4431</v>
      </c>
      <c r="F41" s="20" t="s">
        <v>71</v>
      </c>
      <c r="G41" s="21">
        <v>9280</v>
      </c>
    </row>
    <row r="42" spans="1:7" s="1" customFormat="1" x14ac:dyDescent="0.25">
      <c r="A42" s="16"/>
      <c r="B42" s="27"/>
      <c r="C42" s="28"/>
      <c r="D42" s="45"/>
      <c r="E42" s="19">
        <v>4521</v>
      </c>
      <c r="F42" s="20" t="s">
        <v>72</v>
      </c>
      <c r="G42" s="21">
        <v>15843.24</v>
      </c>
    </row>
    <row r="43" spans="1:7" s="1" customFormat="1" ht="19.5" x14ac:dyDescent="0.25">
      <c r="A43" s="16"/>
      <c r="B43" s="27"/>
      <c r="C43" s="28"/>
      <c r="D43" s="45"/>
      <c r="E43" s="19">
        <v>4611</v>
      </c>
      <c r="F43" s="20" t="s">
        <v>73</v>
      </c>
      <c r="G43" s="21">
        <v>540</v>
      </c>
    </row>
    <row r="44" spans="1:7" s="1" customFormat="1" x14ac:dyDescent="0.25">
      <c r="A44" s="16"/>
      <c r="B44" s="27"/>
      <c r="C44" s="28"/>
      <c r="D44" s="45"/>
      <c r="E44" s="19">
        <v>6000</v>
      </c>
      <c r="F44" s="25" t="s">
        <v>75</v>
      </c>
      <c r="G44" s="26">
        <f>SUM(G45)</f>
        <v>844778.91</v>
      </c>
    </row>
    <row r="45" spans="1:7" s="1" customFormat="1" ht="19.5" x14ac:dyDescent="0.25">
      <c r="A45" s="16"/>
      <c r="B45" s="27"/>
      <c r="C45" s="28"/>
      <c r="D45" s="45"/>
      <c r="E45" s="19">
        <v>6141</v>
      </c>
      <c r="F45" s="20" t="s">
        <v>78</v>
      </c>
      <c r="G45" s="21">
        <v>844778.91</v>
      </c>
    </row>
    <row r="46" spans="1:7" s="1" customFormat="1" x14ac:dyDescent="0.25">
      <c r="A46" s="16"/>
      <c r="B46" s="27"/>
      <c r="C46" s="28"/>
      <c r="D46" s="45"/>
      <c r="E46" s="19">
        <v>9000</v>
      </c>
      <c r="F46" s="25" t="s">
        <v>74</v>
      </c>
      <c r="G46" s="26">
        <f>SUM(G47:G49)</f>
        <v>247576.33000000002</v>
      </c>
    </row>
    <row r="47" spans="1:7" s="1" customFormat="1" x14ac:dyDescent="0.25">
      <c r="A47" s="16"/>
      <c r="B47" s="27"/>
      <c r="C47" s="28"/>
      <c r="D47" s="45"/>
      <c r="E47" s="19">
        <v>9111</v>
      </c>
      <c r="F47" s="20" t="s">
        <v>76</v>
      </c>
      <c r="G47" s="21">
        <v>120738.2</v>
      </c>
    </row>
    <row r="48" spans="1:7" s="1" customFormat="1" x14ac:dyDescent="0.25">
      <c r="A48" s="16"/>
      <c r="B48" s="27"/>
      <c r="C48" s="28"/>
      <c r="D48" s="45"/>
      <c r="E48" s="19">
        <v>9211</v>
      </c>
      <c r="F48" s="20" t="s">
        <v>77</v>
      </c>
      <c r="G48" s="21">
        <v>126838.13</v>
      </c>
    </row>
    <row r="49" spans="1:7" s="1" customFormat="1" x14ac:dyDescent="0.25">
      <c r="A49" s="16"/>
      <c r="B49" s="27"/>
      <c r="C49" s="28"/>
      <c r="D49" s="45"/>
      <c r="E49" s="19"/>
      <c r="F49" s="20"/>
      <c r="G49" s="21"/>
    </row>
    <row r="50" spans="1:7" x14ac:dyDescent="0.25">
      <c r="A50" s="30"/>
      <c r="B50" s="31" t="s">
        <v>29</v>
      </c>
      <c r="C50" s="42">
        <f>SUM(C5,C9,C25,C28,C30,C33)</f>
        <v>4021734.2699999996</v>
      </c>
      <c r="D50" s="46"/>
      <c r="E50" s="32"/>
      <c r="F50" s="33" t="s">
        <v>29</v>
      </c>
      <c r="G50" s="34">
        <f>SUM(G5,G11,G25,G38,G44,G46)</f>
        <v>3311054.5500000007</v>
      </c>
    </row>
    <row r="51" spans="1:7" x14ac:dyDescent="0.25">
      <c r="A51" s="4"/>
      <c r="B51" s="35"/>
      <c r="C51" s="36"/>
      <c r="D51" s="35"/>
      <c r="E51" s="37"/>
      <c r="F51" s="35"/>
      <c r="G51" s="35"/>
    </row>
  </sheetData>
  <mergeCells count="3">
    <mergeCell ref="B1:G1"/>
    <mergeCell ref="B2:G2"/>
    <mergeCell ref="B3:G3"/>
  </mergeCells>
  <pageMargins left="0.23622047244094491" right="0.23622047244094491" top="0.74803149606299213" bottom="0.74803149606299213" header="0.31496062992125984" footer="0.31496062992125984"/>
  <pageSetup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Chava</dc:creator>
  <cp:lastModifiedBy>Tesoreria</cp:lastModifiedBy>
  <cp:lastPrinted>2018-12-07T20:16:19Z</cp:lastPrinted>
  <dcterms:created xsi:type="dcterms:W3CDTF">2018-11-14T18:26:36Z</dcterms:created>
  <dcterms:modified xsi:type="dcterms:W3CDTF">2018-12-07T20:19:07Z</dcterms:modified>
</cp:coreProperties>
</file>